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7845" windowHeight="6885" activeTab="0"/>
  </bookViews>
  <sheets>
    <sheet name="Sheet1" sheetId="1" r:id="rId1"/>
    <sheet name="Sheet2" sheetId="2" r:id="rId2"/>
    <sheet name="Sheet3" sheetId="3" r:id="rId3"/>
  </sheets>
  <definedNames>
    <definedName name="alpha">'Sheet1'!$C$6</definedName>
  </definedNames>
  <calcPr fullCalcOnLoad="1"/>
</workbook>
</file>

<file path=xl/sharedStrings.xml><?xml version="1.0" encoding="utf-8"?>
<sst xmlns="http://schemas.openxmlformats.org/spreadsheetml/2006/main" count="29" uniqueCount="20">
  <si>
    <t>y=ax/(1+(a-1)x)</t>
  </si>
  <si>
    <t>alpha</t>
  </si>
  <si>
    <t>y</t>
  </si>
  <si>
    <t>x</t>
  </si>
  <si>
    <t>Benzene-Toluene system</t>
  </si>
  <si>
    <t>xf</t>
  </si>
  <si>
    <t>y절편</t>
  </si>
  <si>
    <t>1. 평형선</t>
  </si>
  <si>
    <t>환류비</t>
  </si>
  <si>
    <t>R_D</t>
  </si>
  <si>
    <t>X_D</t>
  </si>
  <si>
    <t>3. 공급선</t>
  </si>
  <si>
    <t>2. 상부작업선</t>
  </si>
  <si>
    <t>q</t>
  </si>
  <si>
    <t>기울기</t>
  </si>
  <si>
    <t>x</t>
  </si>
  <si>
    <t>x_B</t>
  </si>
  <si>
    <t>4. 하부 조업선--&gt; 선을 선긋기를 이용하여 긋는다.</t>
  </si>
  <si>
    <t>5. 평형단수를 그린다.</t>
  </si>
  <si>
    <t>총 17단의 평형단이 나온다.</t>
  </si>
</sst>
</file>

<file path=xl/styles.xml><?xml version="1.0" encoding="utf-8"?>
<styleSheet xmlns="http://schemas.openxmlformats.org/spreadsheetml/2006/main">
  <numFmts count="12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돋움"/>
      <family val="3"/>
    </font>
    <font>
      <sz val="8"/>
      <name val="돋움"/>
      <family val="3"/>
    </font>
    <font>
      <sz val="8.25"/>
      <name val="돋움"/>
      <family val="3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돋움"/>
      <family val="3"/>
    </font>
    <font>
      <b/>
      <sz val="12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">
    <xf numFmtId="0" fontId="0" fillId="0" borderId="0" xfId="0" applyAlignment="1">
      <alignment vertical="center"/>
    </xf>
    <xf numFmtId="0" fontId="5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6" fillId="3" borderId="0" xfId="0" applyFont="1" applyFill="1" applyAlignment="1">
      <alignment vertical="center"/>
    </xf>
    <xf numFmtId="0" fontId="0" fillId="3" borderId="0" xfId="0" applyFill="1" applyAlignment="1">
      <alignment vertical="center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75"/>
          <c:y val="0"/>
          <c:w val="0.94625"/>
          <c:h val="0.934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Sheet1!$C$8:$W$8</c:f>
              <c:numCache/>
            </c:numRef>
          </c:xVal>
          <c:yVal>
            <c:numRef>
              <c:f>Sheet1!$C$9:$W$9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Sheet1!$B$13:$C$13</c:f>
              <c:numCache/>
            </c:numRef>
          </c:xVal>
          <c:yVal>
            <c:numRef>
              <c:f>Sheet1!$B$14:$C$14</c:f>
              <c:numCache/>
            </c:numRef>
          </c:yVal>
          <c:smooth val="1"/>
        </c:ser>
        <c:axId val="37750127"/>
        <c:axId val="4206824"/>
      </c:scatterChart>
      <c:valAx>
        <c:axId val="37750127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x(liquid mole fraction)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206824"/>
        <c:crosses val="autoZero"/>
        <c:crossBetween val="midCat"/>
        <c:dispUnits/>
        <c:majorUnit val="0.1"/>
      </c:valAx>
      <c:valAx>
        <c:axId val="420682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y(vapor mole fraction)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7750127"/>
        <c:crosses val="autoZero"/>
        <c:crossBetween val="midCat"/>
        <c:dispUnits/>
        <c:majorUnit val="0.1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돋움"/>
          <a:ea typeface="돋움"/>
          <a:cs typeface="돋움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75"/>
          <c:y val="0"/>
          <c:w val="0.94625"/>
          <c:h val="0.934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Sheet1!$C$8:$W$8</c:f>
              <c:numCache/>
            </c:numRef>
          </c:xVal>
          <c:yVal>
            <c:numRef>
              <c:f>Sheet1!$C$9:$W$9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xVal>
            <c:numRef>
              <c:f>Sheet1!$B$13:$C$13</c:f>
              <c:numCache/>
            </c:numRef>
          </c:xVal>
          <c:yVal>
            <c:numRef>
              <c:f>Sheet1!$B$14:$C$14</c:f>
              <c:numCache/>
            </c:numRef>
          </c:yVal>
          <c:smooth val="1"/>
        </c:ser>
        <c:ser>
          <c:idx val="2"/>
          <c:order val="2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Sheet1!$C$47:$W$47</c:f>
              <c:numCache/>
            </c:numRef>
          </c:xVal>
          <c:yVal>
            <c:numRef>
              <c:f>Sheet1!$C$48:$W$48</c:f>
              <c:numCache/>
            </c:numRef>
          </c:yVal>
          <c:smooth val="1"/>
        </c:ser>
        <c:axId val="37861417"/>
        <c:axId val="5208434"/>
      </c:scatterChart>
      <c:valAx>
        <c:axId val="37861417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x(liquid mole fraction)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208434"/>
        <c:crosses val="autoZero"/>
        <c:crossBetween val="midCat"/>
        <c:dispUnits/>
        <c:majorUnit val="0.1"/>
      </c:valAx>
      <c:valAx>
        <c:axId val="520843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y(vapor mole fraction)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7861417"/>
        <c:crosses val="autoZero"/>
        <c:crossBetween val="midCat"/>
        <c:dispUnits/>
        <c:majorUnit val="0.1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돋움"/>
          <a:ea typeface="돋움"/>
          <a:cs typeface="돋움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75"/>
          <c:y val="0"/>
          <c:w val="0.94625"/>
          <c:h val="0.934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Sheet1!$C$8:$W$8</c:f>
              <c:numCache/>
            </c:numRef>
          </c:xVal>
          <c:yVal>
            <c:numRef>
              <c:f>Sheet1!$C$9:$W$9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xVal>
            <c:numRef>
              <c:f>Sheet1!$B$13:$C$13</c:f>
              <c:numCache/>
            </c:numRef>
          </c:xVal>
          <c:yVal>
            <c:numRef>
              <c:f>Sheet1!$B$14:$C$14</c:f>
              <c:numCache/>
            </c:numRef>
          </c:yVal>
          <c:smooth val="1"/>
        </c:ser>
        <c:ser>
          <c:idx val="2"/>
          <c:order val="2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Sheet1!$C$47:$W$47</c:f>
              <c:numCache/>
            </c:numRef>
          </c:xVal>
          <c:yVal>
            <c:numRef>
              <c:f>Sheet1!$C$48:$W$48</c:f>
              <c:numCache/>
            </c:numRef>
          </c:yVal>
          <c:smooth val="1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Sheet1!$G$78:$H$78</c:f>
              <c:numCache/>
            </c:numRef>
          </c:xVal>
          <c:yVal>
            <c:numRef>
              <c:f>Sheet1!$G$79:$H$79</c:f>
              <c:numCache/>
            </c:numRef>
          </c:yVal>
          <c:smooth val="1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Sheet1!$D$86</c:f>
              <c:numCache/>
            </c:numRef>
          </c:xVal>
          <c:yVal>
            <c:numRef>
              <c:f>Sheet1!$D$87</c:f>
              <c:numCache/>
            </c:numRef>
          </c:yVal>
          <c:smooth val="1"/>
        </c:ser>
        <c:axId val="46875907"/>
        <c:axId val="19229980"/>
      </c:scatterChart>
      <c:valAx>
        <c:axId val="46875907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x(liquid mole fraction)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9229980"/>
        <c:crosses val="autoZero"/>
        <c:crossBetween val="midCat"/>
        <c:dispUnits/>
        <c:majorUnit val="0.1"/>
      </c:valAx>
      <c:valAx>
        <c:axId val="1922998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y(vapor mole fraction)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6875907"/>
        <c:crosses val="autoZero"/>
        <c:crossBetween val="midCat"/>
        <c:dispUnits/>
        <c:majorUnit val="0.1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돋움"/>
          <a:ea typeface="돋움"/>
          <a:cs typeface="돋움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75"/>
          <c:y val="0"/>
          <c:w val="0.94625"/>
          <c:h val="0.934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Sheet1!$C$8:$W$8</c:f>
              <c:numCache/>
            </c:numRef>
          </c:xVal>
          <c:yVal>
            <c:numRef>
              <c:f>Sheet1!$C$9:$W$9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xVal>
            <c:numRef>
              <c:f>Sheet1!$B$13:$C$13</c:f>
              <c:numCache/>
            </c:numRef>
          </c:xVal>
          <c:yVal>
            <c:numRef>
              <c:f>Sheet1!$B$14:$C$14</c:f>
              <c:numCache/>
            </c:numRef>
          </c:yVal>
          <c:smooth val="1"/>
        </c:ser>
        <c:ser>
          <c:idx val="2"/>
          <c:order val="2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Sheet1!$C$47:$W$47</c:f>
              <c:numCache/>
            </c:numRef>
          </c:xVal>
          <c:yVal>
            <c:numRef>
              <c:f>Sheet1!$C$48:$W$48</c:f>
              <c:numCache/>
            </c:numRef>
          </c:yVal>
          <c:smooth val="1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Sheet1!$G$78:$H$78</c:f>
              <c:numCache/>
            </c:numRef>
          </c:xVal>
          <c:yVal>
            <c:numRef>
              <c:f>Sheet1!$G$79:$H$79</c:f>
              <c:numCache/>
            </c:numRef>
          </c:yVal>
          <c:smooth val="1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Sheet1!$D$86</c:f>
              <c:numCache/>
            </c:numRef>
          </c:xVal>
          <c:yVal>
            <c:numRef>
              <c:f>Sheet1!$D$87</c:f>
              <c:numCache/>
            </c:numRef>
          </c:yVal>
          <c:smooth val="1"/>
        </c:ser>
        <c:axId val="38852093"/>
        <c:axId val="14124518"/>
      </c:scatterChart>
      <c:valAx>
        <c:axId val="38852093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x(liquid mole fraction)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4124518"/>
        <c:crosses val="autoZero"/>
        <c:crossBetween val="midCat"/>
        <c:dispUnits/>
        <c:majorUnit val="0.1"/>
      </c:valAx>
      <c:valAx>
        <c:axId val="1412451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y(vapor mole fraction)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8852093"/>
        <c:crosses val="autoZero"/>
        <c:crossBetween val="midCat"/>
        <c:dispUnits/>
        <c:majorUnit val="0.1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돋움"/>
          <a:ea typeface="돋움"/>
          <a:cs typeface="돋움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11</xdr:row>
      <xdr:rowOff>161925</xdr:rowOff>
    </xdr:from>
    <xdr:to>
      <xdr:col>9</xdr:col>
      <xdr:colOff>685800</xdr:colOff>
      <xdr:row>35</xdr:row>
      <xdr:rowOff>57150</xdr:rowOff>
    </xdr:to>
    <xdr:graphicFrame>
      <xdr:nvGraphicFramePr>
        <xdr:cNvPr id="1" name="Chart 1"/>
        <xdr:cNvGraphicFramePr/>
      </xdr:nvGraphicFramePr>
      <xdr:xfrm>
        <a:off x="2676525" y="2057400"/>
        <a:ext cx="4867275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419100</xdr:colOff>
      <xdr:row>48</xdr:row>
      <xdr:rowOff>66675</xdr:rowOff>
    </xdr:from>
    <xdr:to>
      <xdr:col>8</xdr:col>
      <xdr:colOff>714375</xdr:colOff>
      <xdr:row>71</xdr:row>
      <xdr:rowOff>133350</xdr:rowOff>
    </xdr:to>
    <xdr:graphicFrame>
      <xdr:nvGraphicFramePr>
        <xdr:cNvPr id="2" name="Chart 31"/>
        <xdr:cNvGraphicFramePr/>
      </xdr:nvGraphicFramePr>
      <xdr:xfrm>
        <a:off x="1943100" y="8315325"/>
        <a:ext cx="4867275" cy="4010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752475</xdr:colOff>
      <xdr:row>83</xdr:row>
      <xdr:rowOff>28575</xdr:rowOff>
    </xdr:from>
    <xdr:to>
      <xdr:col>10</xdr:col>
      <xdr:colOff>285750</xdr:colOff>
      <xdr:row>106</xdr:row>
      <xdr:rowOff>95250</xdr:rowOff>
    </xdr:to>
    <xdr:graphicFrame>
      <xdr:nvGraphicFramePr>
        <xdr:cNvPr id="3" name="Chart 32"/>
        <xdr:cNvGraphicFramePr/>
      </xdr:nvGraphicFramePr>
      <xdr:xfrm>
        <a:off x="3038475" y="14297025"/>
        <a:ext cx="4867275" cy="4010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695325</xdr:colOff>
      <xdr:row>92</xdr:row>
      <xdr:rowOff>38100</xdr:rowOff>
    </xdr:from>
    <xdr:to>
      <xdr:col>6</xdr:col>
      <xdr:colOff>723900</xdr:colOff>
      <xdr:row>102</xdr:row>
      <xdr:rowOff>47625</xdr:rowOff>
    </xdr:to>
    <xdr:sp>
      <xdr:nvSpPr>
        <xdr:cNvPr id="4" name="Line 33"/>
        <xdr:cNvSpPr>
          <a:spLocks/>
        </xdr:cNvSpPr>
      </xdr:nvSpPr>
      <xdr:spPr>
        <a:xfrm flipH="1">
          <a:off x="3743325" y="15849600"/>
          <a:ext cx="1552575" cy="1724025"/>
        </a:xfrm>
        <a:prstGeom prst="line">
          <a:avLst/>
        </a:prstGeom>
        <a:noFill/>
        <a:ln w="2540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95250</xdr:colOff>
      <xdr:row>110</xdr:row>
      <xdr:rowOff>76200</xdr:rowOff>
    </xdr:from>
    <xdr:to>
      <xdr:col>9</xdr:col>
      <xdr:colOff>390525</xdr:colOff>
      <xdr:row>133</xdr:row>
      <xdr:rowOff>142875</xdr:rowOff>
    </xdr:to>
    <xdr:graphicFrame>
      <xdr:nvGraphicFramePr>
        <xdr:cNvPr id="5" name="Chart 34"/>
        <xdr:cNvGraphicFramePr/>
      </xdr:nvGraphicFramePr>
      <xdr:xfrm>
        <a:off x="2381250" y="18983325"/>
        <a:ext cx="4867275" cy="4010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38100</xdr:colOff>
      <xdr:row>119</xdr:row>
      <xdr:rowOff>85725</xdr:rowOff>
    </xdr:from>
    <xdr:to>
      <xdr:col>6</xdr:col>
      <xdr:colOff>66675</xdr:colOff>
      <xdr:row>129</xdr:row>
      <xdr:rowOff>95250</xdr:rowOff>
    </xdr:to>
    <xdr:sp>
      <xdr:nvSpPr>
        <xdr:cNvPr id="6" name="Line 35"/>
        <xdr:cNvSpPr>
          <a:spLocks/>
        </xdr:cNvSpPr>
      </xdr:nvSpPr>
      <xdr:spPr>
        <a:xfrm flipH="1">
          <a:off x="3086100" y="20535900"/>
          <a:ext cx="1552575" cy="1724025"/>
        </a:xfrm>
        <a:prstGeom prst="line">
          <a:avLst/>
        </a:prstGeom>
        <a:noFill/>
        <a:ln w="2540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47625</xdr:colOff>
      <xdr:row>111</xdr:row>
      <xdr:rowOff>152400</xdr:rowOff>
    </xdr:from>
    <xdr:to>
      <xdr:col>9</xdr:col>
      <xdr:colOff>133350</xdr:colOff>
      <xdr:row>113</xdr:row>
      <xdr:rowOff>57150</xdr:rowOff>
    </xdr:to>
    <xdr:sp>
      <xdr:nvSpPr>
        <xdr:cNvPr id="7" name="Rectangle 36"/>
        <xdr:cNvSpPr>
          <a:spLocks/>
        </xdr:cNvSpPr>
      </xdr:nvSpPr>
      <xdr:spPr>
        <a:xfrm>
          <a:off x="6905625" y="19230975"/>
          <a:ext cx="8572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8</xdr:col>
      <xdr:colOff>657225</xdr:colOff>
      <xdr:row>112</xdr:row>
      <xdr:rowOff>38100</xdr:rowOff>
    </xdr:from>
    <xdr:to>
      <xdr:col>9</xdr:col>
      <xdr:colOff>47625</xdr:colOff>
      <xdr:row>113</xdr:row>
      <xdr:rowOff>114300</xdr:rowOff>
    </xdr:to>
    <xdr:sp>
      <xdr:nvSpPr>
        <xdr:cNvPr id="8" name="Rectangle 37"/>
        <xdr:cNvSpPr>
          <a:spLocks/>
        </xdr:cNvSpPr>
      </xdr:nvSpPr>
      <xdr:spPr>
        <a:xfrm>
          <a:off x="6753225" y="19288125"/>
          <a:ext cx="1524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8</xdr:col>
      <xdr:colOff>419100</xdr:colOff>
      <xdr:row>112</xdr:row>
      <xdr:rowOff>123825</xdr:rowOff>
    </xdr:from>
    <xdr:to>
      <xdr:col>8</xdr:col>
      <xdr:colOff>647700</xdr:colOff>
      <xdr:row>114</xdr:row>
      <xdr:rowOff>28575</xdr:rowOff>
    </xdr:to>
    <xdr:sp>
      <xdr:nvSpPr>
        <xdr:cNvPr id="9" name="Rectangle 38"/>
        <xdr:cNvSpPr>
          <a:spLocks/>
        </xdr:cNvSpPr>
      </xdr:nvSpPr>
      <xdr:spPr>
        <a:xfrm>
          <a:off x="6515100" y="19373850"/>
          <a:ext cx="2286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8</xdr:col>
      <xdr:colOff>95250</xdr:colOff>
      <xdr:row>113</xdr:row>
      <xdr:rowOff>85725</xdr:rowOff>
    </xdr:from>
    <xdr:to>
      <xdr:col>8</xdr:col>
      <xdr:colOff>419100</xdr:colOff>
      <xdr:row>114</xdr:row>
      <xdr:rowOff>161925</xdr:rowOff>
    </xdr:to>
    <xdr:sp>
      <xdr:nvSpPr>
        <xdr:cNvPr id="10" name="Rectangle 39"/>
        <xdr:cNvSpPr>
          <a:spLocks/>
        </xdr:cNvSpPr>
      </xdr:nvSpPr>
      <xdr:spPr>
        <a:xfrm>
          <a:off x="6191250" y="19507200"/>
          <a:ext cx="3238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7</xdr:col>
      <xdr:colOff>476250</xdr:colOff>
      <xdr:row>114</xdr:row>
      <xdr:rowOff>76200</xdr:rowOff>
    </xdr:from>
    <xdr:to>
      <xdr:col>8</xdr:col>
      <xdr:colOff>95250</xdr:colOff>
      <xdr:row>116</xdr:row>
      <xdr:rowOff>152400</xdr:rowOff>
    </xdr:to>
    <xdr:sp>
      <xdr:nvSpPr>
        <xdr:cNvPr id="11" name="Rectangle 40"/>
        <xdr:cNvSpPr>
          <a:spLocks/>
        </xdr:cNvSpPr>
      </xdr:nvSpPr>
      <xdr:spPr>
        <a:xfrm>
          <a:off x="5810250" y="19669125"/>
          <a:ext cx="381000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7</xdr:col>
      <xdr:colOff>57150</xdr:colOff>
      <xdr:row>115</xdr:row>
      <xdr:rowOff>123825</xdr:rowOff>
    </xdr:from>
    <xdr:to>
      <xdr:col>7</xdr:col>
      <xdr:colOff>476250</xdr:colOff>
      <xdr:row>118</xdr:row>
      <xdr:rowOff>28575</xdr:rowOff>
    </xdr:to>
    <xdr:sp>
      <xdr:nvSpPr>
        <xdr:cNvPr id="12" name="Rectangle 41"/>
        <xdr:cNvSpPr>
          <a:spLocks/>
        </xdr:cNvSpPr>
      </xdr:nvSpPr>
      <xdr:spPr>
        <a:xfrm>
          <a:off x="5391150" y="19888200"/>
          <a:ext cx="419100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</xdr:col>
      <xdr:colOff>409575</xdr:colOff>
      <xdr:row>117</xdr:row>
      <xdr:rowOff>28575</xdr:rowOff>
    </xdr:from>
    <xdr:to>
      <xdr:col>7</xdr:col>
      <xdr:colOff>57150</xdr:colOff>
      <xdr:row>120</xdr:row>
      <xdr:rowOff>123825</xdr:rowOff>
    </xdr:to>
    <xdr:sp>
      <xdr:nvSpPr>
        <xdr:cNvPr id="13" name="Rectangle 42"/>
        <xdr:cNvSpPr>
          <a:spLocks/>
        </xdr:cNvSpPr>
      </xdr:nvSpPr>
      <xdr:spPr>
        <a:xfrm>
          <a:off x="4981575" y="20135850"/>
          <a:ext cx="4095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</xdr:col>
      <xdr:colOff>133350</xdr:colOff>
      <xdr:row>118</xdr:row>
      <xdr:rowOff>57150</xdr:rowOff>
    </xdr:from>
    <xdr:to>
      <xdr:col>6</xdr:col>
      <xdr:colOff>409575</xdr:colOff>
      <xdr:row>121</xdr:row>
      <xdr:rowOff>152400</xdr:rowOff>
    </xdr:to>
    <xdr:sp>
      <xdr:nvSpPr>
        <xdr:cNvPr id="14" name="Rectangle 43"/>
        <xdr:cNvSpPr>
          <a:spLocks/>
        </xdr:cNvSpPr>
      </xdr:nvSpPr>
      <xdr:spPr>
        <a:xfrm>
          <a:off x="4705350" y="20335875"/>
          <a:ext cx="2762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685800</xdr:colOff>
      <xdr:row>119</xdr:row>
      <xdr:rowOff>57150</xdr:rowOff>
    </xdr:from>
    <xdr:to>
      <xdr:col>6</xdr:col>
      <xdr:colOff>133350</xdr:colOff>
      <xdr:row>122</xdr:row>
      <xdr:rowOff>152400</xdr:rowOff>
    </xdr:to>
    <xdr:sp>
      <xdr:nvSpPr>
        <xdr:cNvPr id="15" name="Rectangle 44"/>
        <xdr:cNvSpPr>
          <a:spLocks/>
        </xdr:cNvSpPr>
      </xdr:nvSpPr>
      <xdr:spPr>
        <a:xfrm>
          <a:off x="4495800" y="20507325"/>
          <a:ext cx="20955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476250</xdr:colOff>
      <xdr:row>120</xdr:row>
      <xdr:rowOff>57150</xdr:rowOff>
    </xdr:from>
    <xdr:to>
      <xdr:col>5</xdr:col>
      <xdr:colOff>685800</xdr:colOff>
      <xdr:row>123</xdr:row>
      <xdr:rowOff>152400</xdr:rowOff>
    </xdr:to>
    <xdr:sp>
      <xdr:nvSpPr>
        <xdr:cNvPr id="16" name="Rectangle 45"/>
        <xdr:cNvSpPr>
          <a:spLocks/>
        </xdr:cNvSpPr>
      </xdr:nvSpPr>
      <xdr:spPr>
        <a:xfrm>
          <a:off x="4286250" y="20678775"/>
          <a:ext cx="20955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209550</xdr:colOff>
      <xdr:row>121</xdr:row>
      <xdr:rowOff>133350</xdr:rowOff>
    </xdr:from>
    <xdr:to>
      <xdr:col>5</xdr:col>
      <xdr:colOff>476250</xdr:colOff>
      <xdr:row>125</xdr:row>
      <xdr:rowOff>57150</xdr:rowOff>
    </xdr:to>
    <xdr:sp>
      <xdr:nvSpPr>
        <xdr:cNvPr id="17" name="Rectangle 46"/>
        <xdr:cNvSpPr>
          <a:spLocks/>
        </xdr:cNvSpPr>
      </xdr:nvSpPr>
      <xdr:spPr>
        <a:xfrm>
          <a:off x="4019550" y="20926425"/>
          <a:ext cx="2667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714375</xdr:colOff>
      <xdr:row>123</xdr:row>
      <xdr:rowOff>76200</xdr:rowOff>
    </xdr:from>
    <xdr:to>
      <xdr:col>5</xdr:col>
      <xdr:colOff>209550</xdr:colOff>
      <xdr:row>127</xdr:row>
      <xdr:rowOff>0</xdr:rowOff>
    </xdr:to>
    <xdr:sp>
      <xdr:nvSpPr>
        <xdr:cNvPr id="18" name="Rectangle 47"/>
        <xdr:cNvSpPr>
          <a:spLocks/>
        </xdr:cNvSpPr>
      </xdr:nvSpPr>
      <xdr:spPr>
        <a:xfrm>
          <a:off x="3762375" y="21212175"/>
          <a:ext cx="2571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476250</xdr:colOff>
      <xdr:row>125</xdr:row>
      <xdr:rowOff>19050</xdr:rowOff>
    </xdr:from>
    <xdr:to>
      <xdr:col>4</xdr:col>
      <xdr:colOff>714375</xdr:colOff>
      <xdr:row>128</xdr:row>
      <xdr:rowOff>114300</xdr:rowOff>
    </xdr:to>
    <xdr:sp>
      <xdr:nvSpPr>
        <xdr:cNvPr id="19" name="Rectangle 48"/>
        <xdr:cNvSpPr>
          <a:spLocks/>
        </xdr:cNvSpPr>
      </xdr:nvSpPr>
      <xdr:spPr>
        <a:xfrm>
          <a:off x="3524250" y="21497925"/>
          <a:ext cx="2381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304800</xdr:colOff>
      <xdr:row>126</xdr:row>
      <xdr:rowOff>114300</xdr:rowOff>
    </xdr:from>
    <xdr:to>
      <xdr:col>4</xdr:col>
      <xdr:colOff>476250</xdr:colOff>
      <xdr:row>129</xdr:row>
      <xdr:rowOff>66675</xdr:rowOff>
    </xdr:to>
    <xdr:sp>
      <xdr:nvSpPr>
        <xdr:cNvPr id="20" name="Rectangle 49"/>
        <xdr:cNvSpPr>
          <a:spLocks/>
        </xdr:cNvSpPr>
      </xdr:nvSpPr>
      <xdr:spPr>
        <a:xfrm>
          <a:off x="3352800" y="21764625"/>
          <a:ext cx="171450" cy="466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180975</xdr:colOff>
      <xdr:row>127</xdr:row>
      <xdr:rowOff>133350</xdr:rowOff>
    </xdr:from>
    <xdr:to>
      <xdr:col>4</xdr:col>
      <xdr:colOff>304800</xdr:colOff>
      <xdr:row>129</xdr:row>
      <xdr:rowOff>114300</xdr:rowOff>
    </xdr:to>
    <xdr:sp>
      <xdr:nvSpPr>
        <xdr:cNvPr id="21" name="Rectangle 50"/>
        <xdr:cNvSpPr>
          <a:spLocks/>
        </xdr:cNvSpPr>
      </xdr:nvSpPr>
      <xdr:spPr>
        <a:xfrm>
          <a:off x="3228975" y="21955125"/>
          <a:ext cx="123825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85725</xdr:colOff>
      <xdr:row>128</xdr:row>
      <xdr:rowOff>95250</xdr:rowOff>
    </xdr:from>
    <xdr:to>
      <xdr:col>4</xdr:col>
      <xdr:colOff>180975</xdr:colOff>
      <xdr:row>130</xdr:row>
      <xdr:rowOff>76200</xdr:rowOff>
    </xdr:to>
    <xdr:sp>
      <xdr:nvSpPr>
        <xdr:cNvPr id="22" name="Rectangle 51"/>
        <xdr:cNvSpPr>
          <a:spLocks/>
        </xdr:cNvSpPr>
      </xdr:nvSpPr>
      <xdr:spPr>
        <a:xfrm>
          <a:off x="3133725" y="22088475"/>
          <a:ext cx="9525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28575</xdr:colOff>
      <xdr:row>129</xdr:row>
      <xdr:rowOff>28575</xdr:rowOff>
    </xdr:from>
    <xdr:to>
      <xdr:col>4</xdr:col>
      <xdr:colOff>95250</xdr:colOff>
      <xdr:row>131</xdr:row>
      <xdr:rowOff>9525</xdr:rowOff>
    </xdr:to>
    <xdr:sp>
      <xdr:nvSpPr>
        <xdr:cNvPr id="23" name="Rectangle 52"/>
        <xdr:cNvSpPr>
          <a:spLocks/>
        </xdr:cNvSpPr>
      </xdr:nvSpPr>
      <xdr:spPr>
        <a:xfrm>
          <a:off x="3076575" y="22193250"/>
          <a:ext cx="66675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36"/>
  <sheetViews>
    <sheetView tabSelected="1" workbookViewId="0" topLeftCell="A115">
      <selection activeCell="I43" sqref="I43"/>
    </sheetView>
  </sheetViews>
  <sheetFormatPr defaultColWidth="8.88671875" defaultRowHeight="13.5"/>
  <sheetData>
    <row r="2" s="4" customFormat="1" ht="14.25">
      <c r="A2" s="3" t="s">
        <v>7</v>
      </c>
    </row>
    <row r="3" s="1" customFormat="1" ht="13.5">
      <c r="A3" s="1" t="s">
        <v>4</v>
      </c>
    </row>
    <row r="4" ht="13.5">
      <c r="B4" t="s">
        <v>0</v>
      </c>
    </row>
    <row r="5" ht="13.5">
      <c r="F5" s="2"/>
    </row>
    <row r="6" spans="2:3" ht="13.5">
      <c r="B6" t="s">
        <v>1</v>
      </c>
      <c r="C6">
        <v>2.4</v>
      </c>
    </row>
    <row r="8" spans="2:23" ht="13.5">
      <c r="B8" t="s">
        <v>3</v>
      </c>
      <c r="C8">
        <v>0</v>
      </c>
      <c r="D8">
        <f>C8+0.05</f>
        <v>0.05</v>
      </c>
      <c r="E8">
        <f aca="true" t="shared" si="0" ref="E8:W8">D8+0.05</f>
        <v>0.1</v>
      </c>
      <c r="F8">
        <f t="shared" si="0"/>
        <v>0.15000000000000002</v>
      </c>
      <c r="G8">
        <f t="shared" si="0"/>
        <v>0.2</v>
      </c>
      <c r="H8">
        <f t="shared" si="0"/>
        <v>0.25</v>
      </c>
      <c r="I8">
        <f t="shared" si="0"/>
        <v>0.3</v>
      </c>
      <c r="J8">
        <f t="shared" si="0"/>
        <v>0.35</v>
      </c>
      <c r="K8">
        <f t="shared" si="0"/>
        <v>0.39999999999999997</v>
      </c>
      <c r="L8">
        <f t="shared" si="0"/>
        <v>0.44999999999999996</v>
      </c>
      <c r="M8">
        <f t="shared" si="0"/>
        <v>0.49999999999999994</v>
      </c>
      <c r="N8">
        <f t="shared" si="0"/>
        <v>0.5499999999999999</v>
      </c>
      <c r="O8">
        <f t="shared" si="0"/>
        <v>0.6</v>
      </c>
      <c r="P8">
        <f t="shared" si="0"/>
        <v>0.65</v>
      </c>
      <c r="Q8">
        <f t="shared" si="0"/>
        <v>0.7000000000000001</v>
      </c>
      <c r="R8">
        <f t="shared" si="0"/>
        <v>0.7500000000000001</v>
      </c>
      <c r="S8">
        <f t="shared" si="0"/>
        <v>0.8000000000000002</v>
      </c>
      <c r="T8">
        <f t="shared" si="0"/>
        <v>0.8500000000000002</v>
      </c>
      <c r="U8">
        <f t="shared" si="0"/>
        <v>0.9000000000000002</v>
      </c>
      <c r="V8">
        <f t="shared" si="0"/>
        <v>0.9500000000000003</v>
      </c>
      <c r="W8">
        <f t="shared" si="0"/>
        <v>1.0000000000000002</v>
      </c>
    </row>
    <row r="9" spans="2:23" ht="13.5">
      <c r="B9" t="s">
        <v>2</v>
      </c>
      <c r="C9">
        <f aca="true" t="shared" si="1" ref="C9:W9">alpha*C8/(1+(alpha-1)*C8)</f>
        <v>0</v>
      </c>
      <c r="D9">
        <f t="shared" si="1"/>
        <v>0.11214953271028036</v>
      </c>
      <c r="E9">
        <f t="shared" si="1"/>
        <v>0.2105263157894737</v>
      </c>
      <c r="F9">
        <f t="shared" si="1"/>
        <v>0.29752066115702486</v>
      </c>
      <c r="G9">
        <f t="shared" si="1"/>
        <v>0.375</v>
      </c>
      <c r="H9">
        <f t="shared" si="1"/>
        <v>0.4444444444444444</v>
      </c>
      <c r="I9">
        <f t="shared" si="1"/>
        <v>0.5070422535211268</v>
      </c>
      <c r="J9">
        <f t="shared" si="1"/>
        <v>0.5637583892617449</v>
      </c>
      <c r="K9">
        <f t="shared" si="1"/>
        <v>0.6153846153846153</v>
      </c>
      <c r="L9">
        <f t="shared" si="1"/>
        <v>0.6625766871165644</v>
      </c>
      <c r="M9">
        <f t="shared" si="1"/>
        <v>0.7058823529411764</v>
      </c>
      <c r="N9">
        <f t="shared" si="1"/>
        <v>0.7457627118644067</v>
      </c>
      <c r="O9">
        <f t="shared" si="1"/>
        <v>0.782608695652174</v>
      </c>
      <c r="P9">
        <f t="shared" si="1"/>
        <v>0.8167539267015708</v>
      </c>
      <c r="Q9">
        <f t="shared" si="1"/>
        <v>0.8484848484848486</v>
      </c>
      <c r="R9">
        <f t="shared" si="1"/>
        <v>0.8780487804878051</v>
      </c>
      <c r="S9">
        <f t="shared" si="1"/>
        <v>0.9056603773584907</v>
      </c>
      <c r="T9">
        <f t="shared" si="1"/>
        <v>0.9315068493150686</v>
      </c>
      <c r="U9">
        <f t="shared" si="1"/>
        <v>0.9557522123893807</v>
      </c>
      <c r="V9">
        <f t="shared" si="1"/>
        <v>0.9785407725321891</v>
      </c>
      <c r="W9">
        <f t="shared" si="1"/>
        <v>1</v>
      </c>
    </row>
    <row r="13" spans="2:3" ht="13.5">
      <c r="B13">
        <v>0</v>
      </c>
      <c r="C13">
        <v>1</v>
      </c>
    </row>
    <row r="14" spans="2:3" ht="13.5">
      <c r="B14">
        <v>0</v>
      </c>
      <c r="C14">
        <v>1</v>
      </c>
    </row>
    <row r="39" s="3" customFormat="1" ht="14.25">
      <c r="A39" s="3" t="s">
        <v>12</v>
      </c>
    </row>
    <row r="40" s="1" customFormat="1" ht="13.5">
      <c r="A40" s="1" t="s">
        <v>4</v>
      </c>
    </row>
    <row r="42" spans="2:4" ht="13.5">
      <c r="B42" t="s">
        <v>8</v>
      </c>
      <c r="C42" t="s">
        <v>9</v>
      </c>
      <c r="D42">
        <v>2.5</v>
      </c>
    </row>
    <row r="43" spans="3:4" ht="13.5">
      <c r="C43" t="s">
        <v>10</v>
      </c>
      <c r="D43">
        <v>0.98</v>
      </c>
    </row>
    <row r="47" spans="2:22" ht="13.5">
      <c r="B47" t="s">
        <v>3</v>
      </c>
      <c r="C47">
        <v>0</v>
      </c>
      <c r="D47">
        <f>C47+0.05</f>
        <v>0.05</v>
      </c>
      <c r="E47">
        <f aca="true" t="shared" si="2" ref="E47:W47">D47+0.05</f>
        <v>0.1</v>
      </c>
      <c r="F47">
        <f t="shared" si="2"/>
        <v>0.15000000000000002</v>
      </c>
      <c r="G47">
        <f t="shared" si="2"/>
        <v>0.2</v>
      </c>
      <c r="H47">
        <f t="shared" si="2"/>
        <v>0.25</v>
      </c>
      <c r="I47">
        <f t="shared" si="2"/>
        <v>0.3</v>
      </c>
      <c r="J47">
        <f t="shared" si="2"/>
        <v>0.35</v>
      </c>
      <c r="K47">
        <f t="shared" si="2"/>
        <v>0.39999999999999997</v>
      </c>
      <c r="L47">
        <f t="shared" si="2"/>
        <v>0.44999999999999996</v>
      </c>
      <c r="M47">
        <f t="shared" si="2"/>
        <v>0.49999999999999994</v>
      </c>
      <c r="N47">
        <f t="shared" si="2"/>
        <v>0.5499999999999999</v>
      </c>
      <c r="O47">
        <f t="shared" si="2"/>
        <v>0.6</v>
      </c>
      <c r="P47">
        <f t="shared" si="2"/>
        <v>0.65</v>
      </c>
      <c r="Q47">
        <f t="shared" si="2"/>
        <v>0.7000000000000001</v>
      </c>
      <c r="R47">
        <f t="shared" si="2"/>
        <v>0.7500000000000001</v>
      </c>
      <c r="S47">
        <f t="shared" si="2"/>
        <v>0.8000000000000002</v>
      </c>
      <c r="T47">
        <f t="shared" si="2"/>
        <v>0.8500000000000002</v>
      </c>
      <c r="U47">
        <f t="shared" si="2"/>
        <v>0.9000000000000002</v>
      </c>
      <c r="V47">
        <v>0.98</v>
      </c>
    </row>
    <row r="48" spans="2:22" ht="13.5">
      <c r="B48" t="s">
        <v>2</v>
      </c>
      <c r="C48">
        <f>$D$42/($D$42+1)*C47+$D$43/($D$42+1)</f>
        <v>0.27999999999999997</v>
      </c>
      <c r="D48">
        <f aca="true" t="shared" si="3" ref="D48:W48">$D$42/($D$42+1)*D47+$D$43/($D$42+1)</f>
        <v>0.31571428571428567</v>
      </c>
      <c r="E48">
        <f t="shared" si="3"/>
        <v>0.3514285714285714</v>
      </c>
      <c r="F48">
        <f t="shared" si="3"/>
        <v>0.3871428571428571</v>
      </c>
      <c r="G48">
        <f t="shared" si="3"/>
        <v>0.4228571428571428</v>
      </c>
      <c r="H48">
        <f t="shared" si="3"/>
        <v>0.4585714285714285</v>
      </c>
      <c r="I48">
        <f t="shared" si="3"/>
        <v>0.4942857142857142</v>
      </c>
      <c r="J48">
        <f t="shared" si="3"/>
        <v>0.53</v>
      </c>
      <c r="K48">
        <f t="shared" si="3"/>
        <v>0.5657142857142856</v>
      </c>
      <c r="L48">
        <f t="shared" si="3"/>
        <v>0.6014285714285714</v>
      </c>
      <c r="M48">
        <f t="shared" si="3"/>
        <v>0.637142857142857</v>
      </c>
      <c r="N48">
        <f t="shared" si="3"/>
        <v>0.6728571428571428</v>
      </c>
      <c r="O48">
        <f t="shared" si="3"/>
        <v>0.7085714285714285</v>
      </c>
      <c r="P48">
        <f t="shared" si="3"/>
        <v>0.7442857142857142</v>
      </c>
      <c r="Q48">
        <f t="shared" si="3"/>
        <v>0.78</v>
      </c>
      <c r="R48">
        <f t="shared" si="3"/>
        <v>0.8157142857142858</v>
      </c>
      <c r="S48">
        <f t="shared" si="3"/>
        <v>0.8514285714285714</v>
      </c>
      <c r="T48">
        <f t="shared" si="3"/>
        <v>0.8871428571428572</v>
      </c>
      <c r="U48">
        <f t="shared" si="3"/>
        <v>0.922857142857143</v>
      </c>
      <c r="V48">
        <f t="shared" si="3"/>
        <v>0.98</v>
      </c>
    </row>
    <row r="74" s="3" customFormat="1" ht="14.25">
      <c r="A74" s="3" t="s">
        <v>11</v>
      </c>
    </row>
    <row r="75" s="1" customFormat="1" ht="13.5">
      <c r="A75" s="1" t="s">
        <v>4</v>
      </c>
    </row>
    <row r="77" spans="3:4" ht="13.5">
      <c r="C77" t="s">
        <v>5</v>
      </c>
      <c r="D77">
        <v>0.5</v>
      </c>
    </row>
    <row r="78" spans="3:8" ht="13.5">
      <c r="C78" t="s">
        <v>13</v>
      </c>
      <c r="D78">
        <v>0.4</v>
      </c>
      <c r="F78" t="s">
        <v>15</v>
      </c>
      <c r="G78">
        <v>0.5</v>
      </c>
      <c r="H78">
        <v>0</v>
      </c>
    </row>
    <row r="79" spans="3:8" ht="13.5">
      <c r="C79" t="s">
        <v>6</v>
      </c>
      <c r="D79">
        <f>D77/(1-D78)</f>
        <v>0.8333333333333334</v>
      </c>
      <c r="F79" t="s">
        <v>2</v>
      </c>
      <c r="G79">
        <v>0.5</v>
      </c>
      <c r="H79">
        <f>D80*H78+D79</f>
        <v>0.8333333333333334</v>
      </c>
    </row>
    <row r="80" spans="3:4" ht="13.5">
      <c r="C80" t="s">
        <v>14</v>
      </c>
      <c r="D80">
        <f>-D78/(1-D78)</f>
        <v>-0.6666666666666667</v>
      </c>
    </row>
    <row r="83" s="3" customFormat="1" ht="14.25">
      <c r="A83" s="3" t="s">
        <v>17</v>
      </c>
    </row>
    <row r="84" s="1" customFormat="1" ht="13.5">
      <c r="A84" s="1" t="s">
        <v>4</v>
      </c>
    </row>
    <row r="85" spans="3:4" ht="13.5">
      <c r="C85" t="s">
        <v>16</v>
      </c>
      <c r="D85">
        <v>0.02</v>
      </c>
    </row>
    <row r="86" spans="3:4" ht="13.5">
      <c r="C86" t="s">
        <v>3</v>
      </c>
      <c r="D86">
        <f>D85</f>
        <v>0.02</v>
      </c>
    </row>
    <row r="87" spans="3:4" ht="13.5">
      <c r="C87" t="s">
        <v>2</v>
      </c>
      <c r="D87">
        <f>D85</f>
        <v>0.02</v>
      </c>
    </row>
    <row r="108" s="3" customFormat="1" ht="14.25">
      <c r="A108" s="3" t="s">
        <v>18</v>
      </c>
    </row>
    <row r="109" s="1" customFormat="1" ht="13.5">
      <c r="A109" s="1" t="s">
        <v>4</v>
      </c>
    </row>
    <row r="136" ht="13.5">
      <c r="B136" t="s">
        <v>19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hankyong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Lim_notebook</dc:creator>
  <cp:keywords/>
  <dc:description/>
  <cp:lastModifiedBy>Lim_notebook2</cp:lastModifiedBy>
  <dcterms:created xsi:type="dcterms:W3CDTF">2005-05-03T15:16:59Z</dcterms:created>
  <dcterms:modified xsi:type="dcterms:W3CDTF">2005-10-09T07:30:37Z</dcterms:modified>
  <cp:category/>
  <cp:version/>
  <cp:contentType/>
  <cp:contentStatus/>
</cp:coreProperties>
</file>